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אגף הנדסה\דיגום שפכי תעשיה\דוח 2023\"/>
    </mc:Choice>
  </mc:AlternateContent>
  <xr:revisionPtr revIDLastSave="0" documentId="13_ncr:1_{D9B3E209-CF96-4130-9AE7-87C8D0F35AB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דיווח דיגומים" sheetId="5" r:id="rId1"/>
    <sheet name="דיווח חריגים" sheetId="1" r:id="rId2"/>
    <sheet name="תוצאות דיגום אסורים" sheetId="2" r:id="rId3"/>
    <sheet name="דיווח כספי שנתי" sheetId="6" r:id="rId4"/>
  </sheets>
  <definedNames>
    <definedName name="_xlnm.Print_Area" localSheetId="0">'דיווח דיגומים'!$E$2:$M$21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5" l="1"/>
  <c r="L21" i="5"/>
  <c r="K21" i="5"/>
  <c r="J23" i="6" l="1"/>
  <c r="H4" i="5"/>
  <c r="H5" i="5" s="1"/>
  <c r="H6" i="5" s="1"/>
  <c r="H7" i="5" s="1"/>
  <c r="H10" i="5" l="1"/>
  <c r="H11" i="5" s="1"/>
  <c r="H12" i="5" l="1"/>
  <c r="H13" i="5" s="1"/>
  <c r="H14" i="5" s="1"/>
  <c r="H15" i="5" s="1"/>
  <c r="H16" i="5" s="1"/>
  <c r="H17" i="5" s="1"/>
  <c r="H18" i="5" s="1"/>
  <c r="H19" i="5" s="1"/>
  <c r="H20" i="5" s="1"/>
  <c r="I21" i="5"/>
  <c r="H21" i="5" l="1"/>
</calcChain>
</file>

<file path=xl/sharedStrings.xml><?xml version="1.0" encoding="utf-8"?>
<sst xmlns="http://schemas.openxmlformats.org/spreadsheetml/2006/main" count="198" uniqueCount="96">
  <si>
    <t>שם מפעל</t>
  </si>
  <si>
    <t>מס'</t>
  </si>
  <si>
    <t>COD</t>
  </si>
  <si>
    <t>TSS</t>
  </si>
  <si>
    <t>חנקן קילדל</t>
  </si>
  <si>
    <t>זרחן</t>
  </si>
  <si>
    <t>כתובת המפעל</t>
  </si>
  <si>
    <t>מס' סידורי</t>
  </si>
  <si>
    <t>הערות</t>
  </si>
  <si>
    <t>ריכוז מירבי המותר הזרמה על פי הסכם (מג"ל \ ערך)</t>
  </si>
  <si>
    <t>האם יש הסכם להזרמת שפכים חריגים
כן/לא</t>
  </si>
  <si>
    <t>ממוצע ריכוזים בפועל (מג"ל \ ערך)</t>
  </si>
  <si>
    <t>מס"ד</t>
  </si>
  <si>
    <t>שפכים אסורים</t>
  </si>
  <si>
    <t>שפכים חריגים בהסדר</t>
  </si>
  <si>
    <t>שפכים חריגים שלא בהסדר</t>
  </si>
  <si>
    <t xml:space="preserve">היקף החיוב השנתי ₪ </t>
  </si>
  <si>
    <t>מספר דיגומים שנמצאו שפכים חריגים</t>
  </si>
  <si>
    <t>מספק דיגומים שנמצאו שפכים אסורים</t>
  </si>
  <si>
    <t>מספר הדיגומים שלא נמצאו חריגות (אסורים או חריגים)</t>
  </si>
  <si>
    <t>מגזר תעשייתי לפי התוספת השלישית</t>
  </si>
  <si>
    <t>תאריך הדיגום</t>
  </si>
  <si>
    <t>ערך נמדד</t>
  </si>
  <si>
    <t>הפרמטר החורג</t>
  </si>
  <si>
    <t>כמות מים שחוייבה</t>
  </si>
  <si>
    <t>סה"כ חיוב שנתי בגין שפכי מפעלים ב- ₪</t>
  </si>
  <si>
    <t>אופן הדיגום (חטף/מורכב)</t>
  </si>
  <si>
    <t>מגזר תעשייתי</t>
  </si>
  <si>
    <t>כמות מים/שפכים שנתית</t>
  </si>
  <si>
    <t>מספר בדיקות שנתי מתוכנן עפ"י תכנית הדיגום</t>
  </si>
  <si>
    <t>מספר בדיקות בפועל</t>
  </si>
  <si>
    <t>תעשייה צבאית</t>
  </si>
  <si>
    <t>תעשיה צבאית</t>
  </si>
  <si>
    <t xml:space="preserve">הכפר הירוק </t>
  </si>
  <si>
    <t>מאפיית י.א.ברמן</t>
  </si>
  <si>
    <t>מוסך  סיגנון</t>
  </si>
  <si>
    <t>נוצ' נודלס בע"מ</t>
  </si>
  <si>
    <t>רביבה וסיליה</t>
  </si>
  <si>
    <t>מרפאה מכבי</t>
  </si>
  <si>
    <t>יוסלט</t>
  </si>
  <si>
    <t>סלבין</t>
  </si>
  <si>
    <t>צומת מורשה</t>
  </si>
  <si>
    <t>הכפר הירוק</t>
  </si>
  <si>
    <t>חרושת</t>
  </si>
  <si>
    <t>סייפן</t>
  </si>
  <si>
    <t>המייסדים</t>
  </si>
  <si>
    <t>הנצח</t>
  </si>
  <si>
    <t>רב מכר</t>
  </si>
  <si>
    <t>מפעל בטחוני</t>
  </si>
  <si>
    <t>מפעל מזון</t>
  </si>
  <si>
    <t>מסעדה</t>
  </si>
  <si>
    <t>מסעדה + מ"מ</t>
  </si>
  <si>
    <t>מסעדה+משקאות מש</t>
  </si>
  <si>
    <t>מרפאת טיפול בחולים ומעבדות</t>
  </si>
  <si>
    <t>אוכל מוכן</t>
  </si>
  <si>
    <t>חטף</t>
  </si>
  <si>
    <t>מורכב</t>
  </si>
  <si>
    <t>מוסך אריה</t>
  </si>
  <si>
    <t>מכבסה קרן</t>
  </si>
  <si>
    <t>חרש 1</t>
  </si>
  <si>
    <t>מסגר 6</t>
  </si>
  <si>
    <t>בי"ס חקלאי/רפת</t>
  </si>
  <si>
    <t xml:space="preserve">מוסך למכונאות </t>
  </si>
  <si>
    <t>מכבסה</t>
  </si>
  <si>
    <t>תחנת דלק דור אלון</t>
  </si>
  <si>
    <t>תחנת דלק</t>
  </si>
  <si>
    <t>תחנת דלק סונול החוף</t>
  </si>
  <si>
    <t>מחנה הרצוג</t>
  </si>
  <si>
    <t>מחנה 8200</t>
  </si>
  <si>
    <t xml:space="preserve">רב מכר </t>
  </si>
  <si>
    <t>משרד הביטחון</t>
  </si>
  <si>
    <t>רחוב החרושת</t>
  </si>
  <si>
    <t>מחנות גלילות</t>
  </si>
  <si>
    <t>סיכום שנתי</t>
  </si>
  <si>
    <t>סופר יוחננוף</t>
  </si>
  <si>
    <t>לא</t>
  </si>
  <si>
    <t>כן</t>
  </si>
  <si>
    <t>שמנים ושומנים</t>
  </si>
  <si>
    <t xml:space="preserve"> </t>
  </si>
  <si>
    <t>רפת הכפר הירוק</t>
  </si>
  <si>
    <t>רפת</t>
  </si>
  <si>
    <t>תעשייה צבאית סלבין</t>
  </si>
  <si>
    <t>תעשייה צבאית מורשה</t>
  </si>
  <si>
    <t>נחושת</t>
  </si>
  <si>
    <t>אלומיניום</t>
  </si>
  <si>
    <t>כלוריד</t>
  </si>
  <si>
    <t>סריקת מתכות נתרן</t>
  </si>
  <si>
    <t>PH</t>
  </si>
  <si>
    <t>מסעדת נוצ' נודלס</t>
  </si>
  <si>
    <t>מסעדות מזון</t>
  </si>
  <si>
    <t>כלורידים</t>
  </si>
  <si>
    <t>רב מכר נקודת דיגום לכל העסקים</t>
  </si>
  <si>
    <t>פחמימנים</t>
  </si>
  <si>
    <t>מוליבדן</t>
  </si>
  <si>
    <t>זרם תעשייתי אחוד מחוץ למפעל</t>
  </si>
  <si>
    <t>גד מהנדסים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</si>
</sst>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[$-1010000]d\.m\.yyyy;@"/>
    <numFmt numFmtId="166" formatCode="#,##0.0"/>
    <numFmt numFmtId="167" formatCode="[$]dd/mm/yyyy;@"/>
    <numFmt numFmtId="168" formatCode="0.000"/>
    <numFmt numFmtId="169" formatCode="#,##0.000"/>
    <numFmt numFmtId="170" formatCode="0.0%"/>
  </numFmts>
  <fonts count="7" x14ac:knownFonts="1">
    <font>
      <sz val="10"/>
      <name val="Arial"/>
      <charset val="177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  <charset val="177"/>
      <scheme val="minor"/>
    </font>
    <font>
      <b/>
      <sz val="10"/>
      <color theme="1"/>
      <name val="Arial"/>
      <family val="2"/>
      <scheme val="minor"/>
    </font>
    <font>
      <b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1" xfId="0" applyFont="1" applyBorder="1"/>
    <xf numFmtId="164" fontId="0" fillId="0" borderId="1" xfId="1" applyNumberFormat="1" applyFon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3" fontId="0" fillId="0" borderId="1" xfId="0" applyNumberFormat="1" applyBorder="1"/>
    <xf numFmtId="0" fontId="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164" fontId="0" fillId="0" borderId="1" xfId="1" applyNumberFormat="1" applyFont="1" applyBorder="1" applyAlignment="1">
      <alignment horizontal="right"/>
    </xf>
    <xf numFmtId="164" fontId="4" fillId="0" borderId="1" xfId="1" applyNumberFormat="1" applyFont="1" applyFill="1" applyBorder="1" applyAlignment="1">
      <alignment horizontal="right" wrapText="1"/>
    </xf>
    <xf numFmtId="3" fontId="1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3" fontId="0" fillId="0" borderId="2" xfId="0" applyNumberFormat="1" applyBorder="1"/>
    <xf numFmtId="0" fontId="3" fillId="0" borderId="0" xfId="0" applyFont="1" applyAlignment="1">
      <alignment horizontal="right" vertical="center" wrapText="1"/>
    </xf>
    <xf numFmtId="164" fontId="0" fillId="0" borderId="1" xfId="1" applyNumberFormat="1" applyFont="1" applyFill="1" applyBorder="1" applyAlignment="1">
      <alignment horizontal="right"/>
    </xf>
    <xf numFmtId="166" fontId="0" fillId="0" borderId="0" xfId="0" applyNumberFormat="1"/>
    <xf numFmtId="3" fontId="1" fillId="3" borderId="1" xfId="0" applyNumberFormat="1" applyFont="1" applyFill="1" applyBorder="1" applyAlignment="1">
      <alignment horizontal="right" vertical="center"/>
    </xf>
    <xf numFmtId="3" fontId="0" fillId="3" borderId="1" xfId="0" applyNumberFormat="1" applyFill="1" applyBorder="1" applyAlignment="1">
      <alignment horizontal="right" vertical="center"/>
    </xf>
    <xf numFmtId="3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3" fontId="0" fillId="3" borderId="1" xfId="0" applyNumberFormat="1" applyFill="1" applyBorder="1"/>
    <xf numFmtId="0" fontId="0" fillId="3" borderId="0" xfId="0" applyFill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4" fontId="3" fillId="4" borderId="0" xfId="0" applyNumberFormat="1" applyFont="1" applyFill="1"/>
    <xf numFmtId="4" fontId="0" fillId="0" borderId="1" xfId="0" applyNumberFormat="1" applyBorder="1"/>
    <xf numFmtId="4" fontId="0" fillId="0" borderId="1" xfId="1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" xfId="1" applyNumberFormat="1" applyFont="1" applyFill="1" applyBorder="1" applyAlignment="1">
      <alignment horizontal="right" vertical="center"/>
    </xf>
    <xf numFmtId="4" fontId="0" fillId="0" borderId="0" xfId="0" applyNumberFormat="1"/>
    <xf numFmtId="2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16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8" fontId="0" fillId="0" borderId="0" xfId="0" applyNumberFormat="1"/>
    <xf numFmtId="169" fontId="0" fillId="0" borderId="1" xfId="0" applyNumberFormat="1" applyBorder="1"/>
    <xf numFmtId="168" fontId="0" fillId="0" borderId="1" xfId="0" applyNumberFormat="1" applyBorder="1"/>
    <xf numFmtId="168" fontId="1" fillId="0" borderId="1" xfId="0" applyNumberFormat="1" applyFont="1" applyBorder="1"/>
    <xf numFmtId="168" fontId="0" fillId="0" borderId="1" xfId="1" applyNumberFormat="1" applyFont="1" applyBorder="1"/>
    <xf numFmtId="1" fontId="0" fillId="0" borderId="1" xfId="0" applyNumberFormat="1" applyBorder="1"/>
    <xf numFmtId="14" fontId="1" fillId="0" borderId="1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3" borderId="1" xfId="0" applyNumberFormat="1" applyFill="1" applyBorder="1"/>
    <xf numFmtId="3" fontId="3" fillId="3" borderId="1" xfId="0" applyNumberFormat="1" applyFont="1" applyFill="1" applyBorder="1"/>
    <xf numFmtId="3" fontId="0" fillId="0" borderId="1" xfId="0" applyNumberFormat="1" applyBorder="1" applyAlignment="1">
      <alignment horizontal="right"/>
    </xf>
    <xf numFmtId="170" fontId="0" fillId="0" borderId="0" xfId="0" applyNumberFormat="1"/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167" fontId="1" fillId="0" borderId="3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O23"/>
  <sheetViews>
    <sheetView rightToLeft="1" zoomScaleNormal="100" workbookViewId="0">
      <selection activeCell="K28" sqref="K28"/>
    </sheetView>
  </sheetViews>
  <sheetFormatPr defaultRowHeight="12.75" x14ac:dyDescent="0.2"/>
  <cols>
    <col min="1" max="1" width="3.42578125" bestFit="1" customWidth="1"/>
    <col min="2" max="2" width="9.42578125" customWidth="1"/>
    <col min="3" max="4" width="18.7109375" customWidth="1"/>
    <col min="5" max="5" width="17.5703125" bestFit="1" customWidth="1"/>
    <col min="6" max="6" width="16.85546875" customWidth="1"/>
    <col min="7" max="7" width="10.42578125" customWidth="1"/>
    <col min="8" max="8" width="12.42578125" customWidth="1"/>
    <col min="9" max="9" width="9.5703125" customWidth="1"/>
    <col min="10" max="13" width="16.42578125" customWidth="1"/>
    <col min="14" max="14" width="18.7109375" customWidth="1"/>
  </cols>
  <sheetData>
    <row r="2" spans="2:15" s="6" customFormat="1" ht="51" x14ac:dyDescent="0.2">
      <c r="B2" s="12" t="s">
        <v>7</v>
      </c>
      <c r="C2" s="12" t="s">
        <v>0</v>
      </c>
      <c r="D2" s="12" t="s">
        <v>6</v>
      </c>
      <c r="E2" s="12" t="s">
        <v>20</v>
      </c>
      <c r="F2" s="12" t="s">
        <v>26</v>
      </c>
      <c r="G2" s="12" t="s">
        <v>28</v>
      </c>
      <c r="H2" s="12" t="s">
        <v>29</v>
      </c>
      <c r="I2" s="12" t="s">
        <v>30</v>
      </c>
      <c r="J2" s="12" t="s">
        <v>10</v>
      </c>
      <c r="K2" s="12" t="s">
        <v>17</v>
      </c>
      <c r="L2" s="12" t="s">
        <v>18</v>
      </c>
      <c r="M2" s="12" t="s">
        <v>19</v>
      </c>
      <c r="N2" s="35"/>
      <c r="O2" s="35"/>
    </row>
    <row r="3" spans="2:15" x14ac:dyDescent="0.2">
      <c r="B3" s="5">
        <v>1</v>
      </c>
      <c r="C3" s="15" t="s">
        <v>31</v>
      </c>
      <c r="D3" s="15" t="s">
        <v>40</v>
      </c>
      <c r="E3" s="15" t="s">
        <v>48</v>
      </c>
      <c r="F3" s="16" t="s">
        <v>56</v>
      </c>
      <c r="G3" s="28"/>
      <c r="H3" s="15">
        <v>4</v>
      </c>
      <c r="I3" s="16">
        <v>4</v>
      </c>
      <c r="J3" s="13" t="s">
        <v>75</v>
      </c>
      <c r="K3" s="13">
        <v>0</v>
      </c>
      <c r="L3" s="13">
        <v>0</v>
      </c>
      <c r="M3" s="13">
        <v>4</v>
      </c>
    </row>
    <row r="4" spans="2:15" x14ac:dyDescent="0.2">
      <c r="B4" s="5">
        <v>2</v>
      </c>
      <c r="C4" s="15" t="s">
        <v>32</v>
      </c>
      <c r="D4" s="15" t="s">
        <v>41</v>
      </c>
      <c r="E4" s="15" t="s">
        <v>48</v>
      </c>
      <c r="F4" s="16" t="s">
        <v>56</v>
      </c>
      <c r="G4" s="28"/>
      <c r="H4" s="15">
        <f>H3</f>
        <v>4</v>
      </c>
      <c r="I4" s="16">
        <v>3</v>
      </c>
      <c r="J4" s="13" t="s">
        <v>75</v>
      </c>
      <c r="K4" s="16">
        <v>0</v>
      </c>
      <c r="L4" s="16">
        <v>0</v>
      </c>
      <c r="M4" s="13">
        <v>3</v>
      </c>
    </row>
    <row r="5" spans="2:15" x14ac:dyDescent="0.2">
      <c r="B5" s="5">
        <v>3</v>
      </c>
      <c r="C5" s="15" t="s">
        <v>33</v>
      </c>
      <c r="D5" s="15" t="s">
        <v>42</v>
      </c>
      <c r="E5" s="17" t="s">
        <v>61</v>
      </c>
      <c r="F5" s="16" t="s">
        <v>56</v>
      </c>
      <c r="G5" s="28"/>
      <c r="H5" s="15">
        <f t="shared" ref="H5:H20" si="0">H4</f>
        <v>4</v>
      </c>
      <c r="I5" s="16">
        <v>4</v>
      </c>
      <c r="J5" s="13" t="s">
        <v>75</v>
      </c>
      <c r="K5" s="16">
        <v>4</v>
      </c>
      <c r="L5" s="16">
        <v>0</v>
      </c>
      <c r="M5" s="13">
        <v>0</v>
      </c>
    </row>
    <row r="6" spans="2:15" x14ac:dyDescent="0.2">
      <c r="B6" s="5">
        <v>4</v>
      </c>
      <c r="C6" s="15" t="s">
        <v>79</v>
      </c>
      <c r="D6" s="15" t="s">
        <v>42</v>
      </c>
      <c r="E6" s="17" t="s">
        <v>80</v>
      </c>
      <c r="F6" s="16" t="s">
        <v>55</v>
      </c>
      <c r="G6" s="29"/>
      <c r="H6" s="15">
        <f t="shared" si="0"/>
        <v>4</v>
      </c>
      <c r="I6" s="16">
        <v>4</v>
      </c>
      <c r="J6" s="13" t="s">
        <v>75</v>
      </c>
      <c r="K6" s="16">
        <v>3</v>
      </c>
      <c r="L6" s="16">
        <v>0</v>
      </c>
      <c r="M6" s="13">
        <v>1</v>
      </c>
    </row>
    <row r="7" spans="2:15" x14ac:dyDescent="0.2">
      <c r="B7" s="5">
        <v>5</v>
      </c>
      <c r="C7" s="15" t="s">
        <v>34</v>
      </c>
      <c r="D7" s="17" t="s">
        <v>43</v>
      </c>
      <c r="E7" s="17" t="s">
        <v>49</v>
      </c>
      <c r="F7" s="16" t="s">
        <v>55</v>
      </c>
      <c r="G7" s="29"/>
      <c r="H7" s="15">
        <f t="shared" si="0"/>
        <v>4</v>
      </c>
      <c r="I7" s="16">
        <v>4</v>
      </c>
      <c r="J7" s="13" t="s">
        <v>76</v>
      </c>
      <c r="K7" s="16">
        <v>2</v>
      </c>
      <c r="L7" s="16">
        <v>0</v>
      </c>
      <c r="M7" s="13">
        <v>2</v>
      </c>
    </row>
    <row r="8" spans="2:15" x14ac:dyDescent="0.2">
      <c r="B8" s="5"/>
      <c r="C8" s="15"/>
      <c r="D8" s="17"/>
      <c r="E8" s="17"/>
      <c r="F8" s="16"/>
      <c r="G8" s="29"/>
      <c r="H8" s="15"/>
      <c r="I8" s="16"/>
      <c r="J8" s="13"/>
      <c r="K8" s="16"/>
      <c r="L8" s="16"/>
      <c r="M8" s="13"/>
    </row>
    <row r="9" spans="2:15" x14ac:dyDescent="0.2">
      <c r="B9" s="5">
        <v>6</v>
      </c>
      <c r="C9" s="15" t="s">
        <v>36</v>
      </c>
      <c r="D9" s="17" t="s">
        <v>44</v>
      </c>
      <c r="E9" s="17" t="s">
        <v>51</v>
      </c>
      <c r="F9" s="16" t="s">
        <v>55</v>
      </c>
      <c r="G9" s="29"/>
      <c r="H9" s="15">
        <v>4</v>
      </c>
      <c r="I9" s="16">
        <v>4</v>
      </c>
      <c r="J9" s="13" t="s">
        <v>75</v>
      </c>
      <c r="K9" s="16">
        <v>4</v>
      </c>
      <c r="L9" s="16">
        <v>2</v>
      </c>
      <c r="M9" s="13">
        <v>0</v>
      </c>
    </row>
    <row r="10" spans="2:15" x14ac:dyDescent="0.2">
      <c r="B10" s="5">
        <v>7</v>
      </c>
      <c r="C10" s="15" t="s">
        <v>37</v>
      </c>
      <c r="D10" s="17" t="s">
        <v>45</v>
      </c>
      <c r="E10" s="17" t="s">
        <v>52</v>
      </c>
      <c r="F10" s="16" t="s">
        <v>55</v>
      </c>
      <c r="G10" s="29"/>
      <c r="H10" s="15">
        <f t="shared" si="0"/>
        <v>4</v>
      </c>
      <c r="I10" s="16">
        <v>4</v>
      </c>
      <c r="J10" s="13" t="s">
        <v>75</v>
      </c>
      <c r="K10" s="16">
        <v>4</v>
      </c>
      <c r="L10" s="16">
        <v>3</v>
      </c>
      <c r="M10" s="13">
        <v>0</v>
      </c>
    </row>
    <row r="11" spans="2:15" ht="25.5" x14ac:dyDescent="0.2">
      <c r="B11" s="5">
        <v>8</v>
      </c>
      <c r="C11" s="15" t="s">
        <v>38</v>
      </c>
      <c r="D11" s="18" t="s">
        <v>46</v>
      </c>
      <c r="E11" s="19" t="s">
        <v>53</v>
      </c>
      <c r="F11" s="16" t="s">
        <v>55</v>
      </c>
      <c r="G11" s="29"/>
      <c r="H11" s="15">
        <f t="shared" si="0"/>
        <v>4</v>
      </c>
      <c r="I11" s="16">
        <v>4</v>
      </c>
      <c r="J11" s="13" t="s">
        <v>75</v>
      </c>
      <c r="K11" s="16">
        <v>1</v>
      </c>
      <c r="L11" s="16">
        <v>0</v>
      </c>
      <c r="M11" s="13">
        <v>3</v>
      </c>
    </row>
    <row r="12" spans="2:15" x14ac:dyDescent="0.2">
      <c r="B12" s="5">
        <v>9</v>
      </c>
      <c r="C12" s="15" t="s">
        <v>39</v>
      </c>
      <c r="D12" s="16" t="s">
        <v>71</v>
      </c>
      <c r="E12" s="15" t="s">
        <v>54</v>
      </c>
      <c r="F12" s="16" t="s">
        <v>55</v>
      </c>
      <c r="G12" s="28"/>
      <c r="H12" s="15">
        <f t="shared" si="0"/>
        <v>4</v>
      </c>
      <c r="I12" s="16">
        <v>3</v>
      </c>
      <c r="J12" s="13" t="s">
        <v>75</v>
      </c>
      <c r="K12" s="16">
        <v>3</v>
      </c>
      <c r="L12" s="16">
        <v>0</v>
      </c>
      <c r="M12" s="13">
        <v>0</v>
      </c>
    </row>
    <row r="13" spans="2:15" x14ac:dyDescent="0.2">
      <c r="B13" s="5">
        <v>10</v>
      </c>
      <c r="C13" s="13" t="s">
        <v>69</v>
      </c>
      <c r="D13" s="15" t="s">
        <v>47</v>
      </c>
      <c r="E13" s="13" t="s">
        <v>50</v>
      </c>
      <c r="F13" s="16" t="s">
        <v>55</v>
      </c>
      <c r="G13" s="28"/>
      <c r="H13" s="15">
        <f t="shared" si="0"/>
        <v>4</v>
      </c>
      <c r="I13" s="16">
        <v>4</v>
      </c>
      <c r="J13" s="13" t="s">
        <v>75</v>
      </c>
      <c r="K13" s="16">
        <v>2</v>
      </c>
      <c r="L13" s="16">
        <v>1</v>
      </c>
      <c r="M13" s="13">
        <v>2</v>
      </c>
    </row>
    <row r="14" spans="2:15" x14ac:dyDescent="0.2">
      <c r="B14" s="5">
        <v>11</v>
      </c>
      <c r="C14" s="13" t="s">
        <v>57</v>
      </c>
      <c r="D14" s="16" t="s">
        <v>59</v>
      </c>
      <c r="E14" s="13" t="s">
        <v>62</v>
      </c>
      <c r="F14" s="16" t="s">
        <v>55</v>
      </c>
      <c r="G14" s="30"/>
      <c r="H14" s="15">
        <f t="shared" si="0"/>
        <v>4</v>
      </c>
      <c r="I14" s="16">
        <v>4</v>
      </c>
      <c r="J14" s="13" t="s">
        <v>75</v>
      </c>
      <c r="K14" s="16">
        <v>0</v>
      </c>
      <c r="L14" s="16">
        <v>2</v>
      </c>
      <c r="M14" s="13">
        <v>2</v>
      </c>
      <c r="N14" s="10"/>
    </row>
    <row r="15" spans="2:15" x14ac:dyDescent="0.2">
      <c r="B15" s="5">
        <v>12</v>
      </c>
      <c r="C15" s="13" t="s">
        <v>58</v>
      </c>
      <c r="D15" s="16" t="s">
        <v>60</v>
      </c>
      <c r="E15" s="16" t="s">
        <v>63</v>
      </c>
      <c r="F15" s="16" t="s">
        <v>55</v>
      </c>
      <c r="G15" s="30"/>
      <c r="H15" s="15">
        <f t="shared" si="0"/>
        <v>4</v>
      </c>
      <c r="I15" s="16">
        <v>4</v>
      </c>
      <c r="J15" s="13" t="s">
        <v>75</v>
      </c>
      <c r="K15" s="16">
        <v>1</v>
      </c>
      <c r="L15" s="16">
        <v>0</v>
      </c>
      <c r="M15" s="13">
        <v>3</v>
      </c>
    </row>
    <row r="16" spans="2:15" x14ac:dyDescent="0.2">
      <c r="B16" s="5">
        <v>13</v>
      </c>
      <c r="C16" s="13" t="s">
        <v>64</v>
      </c>
      <c r="D16" s="16" t="s">
        <v>71</v>
      </c>
      <c r="E16" s="13" t="s">
        <v>65</v>
      </c>
      <c r="F16" s="16" t="s">
        <v>55</v>
      </c>
      <c r="G16" s="30"/>
      <c r="H16" s="15">
        <f t="shared" si="0"/>
        <v>4</v>
      </c>
      <c r="I16" s="16">
        <v>4</v>
      </c>
      <c r="J16" s="13" t="s">
        <v>75</v>
      </c>
      <c r="K16" s="16">
        <v>1</v>
      </c>
      <c r="L16" s="13">
        <v>0</v>
      </c>
      <c r="M16" s="13">
        <v>3</v>
      </c>
      <c r="N16" s="1"/>
    </row>
    <row r="17" spans="2:15" x14ac:dyDescent="0.2">
      <c r="B17" s="5">
        <v>14</v>
      </c>
      <c r="C17" s="13" t="s">
        <v>66</v>
      </c>
      <c r="D17" s="16" t="s">
        <v>47</v>
      </c>
      <c r="E17" s="13" t="s">
        <v>65</v>
      </c>
      <c r="F17" s="16" t="s">
        <v>55</v>
      </c>
      <c r="G17" s="30"/>
      <c r="H17" s="15">
        <f t="shared" si="0"/>
        <v>4</v>
      </c>
      <c r="I17" s="16">
        <v>4</v>
      </c>
      <c r="J17" s="13" t="s">
        <v>75</v>
      </c>
      <c r="K17" s="16">
        <v>0</v>
      </c>
      <c r="L17" s="13">
        <v>0</v>
      </c>
      <c r="M17" s="13">
        <v>3</v>
      </c>
      <c r="N17" s="1"/>
    </row>
    <row r="18" spans="2:15" x14ac:dyDescent="0.2">
      <c r="B18" s="5">
        <v>15</v>
      </c>
      <c r="C18" s="13" t="s">
        <v>67</v>
      </c>
      <c r="D18" s="16" t="s">
        <v>72</v>
      </c>
      <c r="E18" s="13" t="s">
        <v>70</v>
      </c>
      <c r="F18" s="16" t="s">
        <v>55</v>
      </c>
      <c r="G18" s="30"/>
      <c r="H18" s="15">
        <f t="shared" si="0"/>
        <v>4</v>
      </c>
      <c r="I18" s="16">
        <v>4</v>
      </c>
      <c r="J18" s="13" t="s">
        <v>75</v>
      </c>
      <c r="K18" s="16">
        <v>0</v>
      </c>
      <c r="L18" s="13">
        <v>0</v>
      </c>
      <c r="M18" s="13">
        <v>4</v>
      </c>
      <c r="N18" s="1"/>
    </row>
    <row r="19" spans="2:15" x14ac:dyDescent="0.2">
      <c r="B19" s="5">
        <v>16</v>
      </c>
      <c r="C19" s="13" t="s">
        <v>68</v>
      </c>
      <c r="D19" s="16" t="s">
        <v>72</v>
      </c>
      <c r="E19" s="13" t="s">
        <v>70</v>
      </c>
      <c r="F19" s="16" t="s">
        <v>55</v>
      </c>
      <c r="G19" s="30"/>
      <c r="H19" s="15">
        <f t="shared" si="0"/>
        <v>4</v>
      </c>
      <c r="I19" s="16">
        <v>4</v>
      </c>
      <c r="J19" s="13" t="s">
        <v>75</v>
      </c>
      <c r="K19" s="16">
        <v>4</v>
      </c>
      <c r="L19" s="13">
        <v>1</v>
      </c>
      <c r="M19" s="13">
        <v>0</v>
      </c>
      <c r="N19" s="1"/>
    </row>
    <row r="20" spans="2:15" x14ac:dyDescent="0.2">
      <c r="B20" s="5">
        <v>17</v>
      </c>
      <c r="C20" s="8" t="s">
        <v>74</v>
      </c>
      <c r="D20" s="8" t="s">
        <v>71</v>
      </c>
      <c r="E20" s="17" t="s">
        <v>52</v>
      </c>
      <c r="F20" s="16" t="s">
        <v>55</v>
      </c>
      <c r="G20" s="31"/>
      <c r="H20" s="15">
        <f t="shared" si="0"/>
        <v>4</v>
      </c>
      <c r="I20" s="16">
        <v>2</v>
      </c>
      <c r="J20" s="13" t="s">
        <v>75</v>
      </c>
      <c r="K20" s="16">
        <v>2</v>
      </c>
      <c r="L20" s="13">
        <v>0</v>
      </c>
      <c r="M20" s="13">
        <v>0</v>
      </c>
    </row>
    <row r="21" spans="2:15" x14ac:dyDescent="0.2">
      <c r="B21" s="8" t="s">
        <v>73</v>
      </c>
      <c r="C21" s="2"/>
      <c r="D21" s="2"/>
      <c r="E21" s="2"/>
      <c r="F21" s="2"/>
      <c r="G21" s="32"/>
      <c r="H21" s="14">
        <f>SUM(H3:H20)</f>
        <v>68</v>
      </c>
      <c r="I21" s="14">
        <f>SUM(I3:I20)</f>
        <v>64</v>
      </c>
      <c r="J21" s="14"/>
      <c r="K21" s="14">
        <f>SUM(K9:K20)</f>
        <v>22</v>
      </c>
      <c r="L21" s="14">
        <f>SUM(L9:L20)</f>
        <v>9</v>
      </c>
      <c r="M21" s="14">
        <f>SUM(M9:M20)</f>
        <v>20</v>
      </c>
      <c r="N21" s="63"/>
      <c r="O21" s="63"/>
    </row>
    <row r="22" spans="2:15" x14ac:dyDescent="0.2">
      <c r="G22" s="33"/>
      <c r="H22" t="s">
        <v>78</v>
      </c>
    </row>
    <row r="23" spans="2:15" x14ac:dyDescent="0.2">
      <c r="F23" s="10"/>
      <c r="G23" s="10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58" fitToHeight="0" orientation="portrait" r:id="rId1"/>
  <headerFooter alignWithMargins="0"/>
  <colBreaks count="1" manualBreakCount="1">
    <brk id="6" min="1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X25"/>
  <sheetViews>
    <sheetView rightToLeft="1" tabSelected="1" zoomScaleNormal="100" workbookViewId="0">
      <selection activeCell="AC10" sqref="AC10"/>
    </sheetView>
  </sheetViews>
  <sheetFormatPr defaultRowHeight="12.75" x14ac:dyDescent="0.2"/>
  <cols>
    <col min="1" max="1" width="3.42578125" bestFit="1" customWidth="1"/>
    <col min="2" max="2" width="22" customWidth="1"/>
    <col min="3" max="6" width="6.85546875" customWidth="1"/>
    <col min="7" max="7" width="10.28515625" customWidth="1"/>
    <col min="8" max="8" width="8.5703125" bestFit="1" customWidth="1"/>
    <col min="9" max="9" width="6.85546875" customWidth="1"/>
    <col min="10" max="10" width="8.85546875" customWidth="1"/>
    <col min="11" max="23" width="0" hidden="1" customWidth="1"/>
  </cols>
  <sheetData>
    <row r="3" spans="1:24" s="7" customFormat="1" ht="29.25" customHeight="1" x14ac:dyDescent="0.2">
      <c r="C3" s="64" t="s">
        <v>9</v>
      </c>
      <c r="D3" s="64"/>
      <c r="E3" s="64"/>
      <c r="F3" s="64"/>
      <c r="G3" s="65" t="s">
        <v>11</v>
      </c>
      <c r="H3" s="65"/>
      <c r="I3" s="65"/>
      <c r="J3" s="65"/>
    </row>
    <row r="4" spans="1:24" s="1" customFormat="1" ht="38.25" x14ac:dyDescent="0.2">
      <c r="A4" s="3" t="s">
        <v>1</v>
      </c>
      <c r="B4" s="4" t="s">
        <v>0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2</v>
      </c>
      <c r="H4" s="4" t="s">
        <v>3</v>
      </c>
      <c r="I4" s="4" t="s">
        <v>4</v>
      </c>
      <c r="J4" s="4" t="s">
        <v>5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2" t="s">
        <v>28</v>
      </c>
    </row>
    <row r="5" spans="1:24" ht="15" customHeight="1" x14ac:dyDescent="0.2">
      <c r="A5" s="2">
        <v>1</v>
      </c>
      <c r="B5" s="15" t="s">
        <v>81</v>
      </c>
      <c r="C5" s="9"/>
      <c r="D5" s="9"/>
      <c r="E5" s="9"/>
      <c r="F5" s="9"/>
      <c r="G5" s="48">
        <v>321</v>
      </c>
      <c r="H5" s="49">
        <v>146</v>
      </c>
      <c r="I5" s="14">
        <v>0</v>
      </c>
      <c r="J5" s="49">
        <v>3.83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2">
        <v>43657</v>
      </c>
    </row>
    <row r="6" spans="1:24" ht="15" customHeight="1" x14ac:dyDescent="0.2">
      <c r="A6" s="2">
        <v>2</v>
      </c>
      <c r="B6" s="15" t="s">
        <v>82</v>
      </c>
      <c r="C6" s="9"/>
      <c r="D6" s="9"/>
      <c r="E6" s="9"/>
      <c r="F6" s="9"/>
      <c r="G6" s="50">
        <v>186.67</v>
      </c>
      <c r="H6" s="50">
        <v>47.67</v>
      </c>
      <c r="I6" s="53">
        <v>0</v>
      </c>
      <c r="J6" s="50">
        <v>3.29</v>
      </c>
      <c r="K6" s="8"/>
      <c r="L6" s="2"/>
      <c r="M6" s="2"/>
      <c r="N6" s="2"/>
      <c r="O6" s="8"/>
      <c r="P6" s="2"/>
      <c r="Q6" s="2"/>
      <c r="R6" s="2"/>
      <c r="S6" s="2"/>
      <c r="T6" s="2"/>
      <c r="U6" s="2"/>
      <c r="V6" s="2"/>
      <c r="W6" s="2"/>
      <c r="X6" s="22">
        <v>16534</v>
      </c>
    </row>
    <row r="7" spans="1:24" ht="15" customHeight="1" x14ac:dyDescent="0.2">
      <c r="A7" s="2">
        <v>3</v>
      </c>
      <c r="B7" s="15" t="s">
        <v>33</v>
      </c>
      <c r="C7" s="9"/>
      <c r="D7" s="9"/>
      <c r="E7" s="9"/>
      <c r="F7" s="9"/>
      <c r="G7" s="50">
        <v>1710</v>
      </c>
      <c r="H7" s="50">
        <v>478.67</v>
      </c>
      <c r="I7" s="50">
        <v>71</v>
      </c>
      <c r="J7" s="50">
        <v>35.72</v>
      </c>
      <c r="K7" s="8"/>
      <c r="L7" s="2"/>
      <c r="M7" s="2"/>
      <c r="N7" s="2"/>
      <c r="O7" s="8"/>
      <c r="P7" s="2"/>
      <c r="Q7" s="2"/>
      <c r="R7" s="2"/>
      <c r="S7" s="2"/>
      <c r="T7" s="2"/>
      <c r="U7" s="2"/>
      <c r="V7" s="2"/>
      <c r="W7" s="2"/>
      <c r="X7" s="22">
        <v>190519</v>
      </c>
    </row>
    <row r="8" spans="1:24" ht="15" customHeight="1" x14ac:dyDescent="0.2">
      <c r="A8" s="2">
        <v>4</v>
      </c>
      <c r="B8" s="15" t="s">
        <v>79</v>
      </c>
      <c r="C8" s="9"/>
      <c r="D8" s="9"/>
      <c r="E8" s="9"/>
      <c r="F8" s="9"/>
      <c r="G8" s="50">
        <v>1534.6554174192233</v>
      </c>
      <c r="H8" s="50">
        <v>552.14497981255556</v>
      </c>
      <c r="I8" s="50">
        <v>75.286857142857144</v>
      </c>
      <c r="J8" s="50">
        <v>552.81187004241542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2"/>
    </row>
    <row r="9" spans="1:24" ht="15" customHeight="1" x14ac:dyDescent="0.2">
      <c r="A9" s="2">
        <v>5</v>
      </c>
      <c r="B9" s="15" t="s">
        <v>34</v>
      </c>
      <c r="C9" s="9"/>
      <c r="D9" s="9"/>
      <c r="E9" s="9"/>
      <c r="F9" s="9"/>
      <c r="G9" s="50">
        <v>1195.67</v>
      </c>
      <c r="H9" s="50">
        <v>435</v>
      </c>
      <c r="I9" s="51">
        <v>90.33</v>
      </c>
      <c r="J9" s="50">
        <v>8.7799999999999994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2">
        <v>10732</v>
      </c>
    </row>
    <row r="10" spans="1:24" ht="15" customHeight="1" x14ac:dyDescent="0.2">
      <c r="A10" s="2">
        <v>6</v>
      </c>
      <c r="B10" s="15" t="s">
        <v>36</v>
      </c>
      <c r="C10" s="9"/>
      <c r="D10" s="9"/>
      <c r="E10" s="9"/>
      <c r="F10" s="9"/>
      <c r="G10" s="52">
        <v>1212.4334699999999</v>
      </c>
      <c r="H10" s="50">
        <v>306.04513888888891</v>
      </c>
      <c r="I10" s="53">
        <v>0</v>
      </c>
      <c r="J10" s="50">
        <v>7.943541428571427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2">
        <v>3606</v>
      </c>
    </row>
    <row r="11" spans="1:24" ht="15" customHeight="1" x14ac:dyDescent="0.2">
      <c r="A11" s="2">
        <v>7</v>
      </c>
      <c r="B11" s="15" t="s">
        <v>37</v>
      </c>
      <c r="C11" s="9"/>
      <c r="D11" s="9"/>
      <c r="E11" s="9"/>
      <c r="F11" s="9"/>
      <c r="G11" s="50">
        <v>4840</v>
      </c>
      <c r="H11" s="50">
        <v>1056</v>
      </c>
      <c r="I11" s="53">
        <v>0</v>
      </c>
      <c r="J11" s="50">
        <v>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2">
        <v>4157</v>
      </c>
    </row>
    <row r="12" spans="1:24" ht="15" customHeight="1" x14ac:dyDescent="0.2">
      <c r="A12" s="2">
        <v>8</v>
      </c>
      <c r="B12" s="15" t="s">
        <v>38</v>
      </c>
      <c r="C12" s="9"/>
      <c r="D12" s="9"/>
      <c r="E12" s="9"/>
      <c r="F12" s="9"/>
      <c r="G12" s="50">
        <v>1323.33</v>
      </c>
      <c r="H12" s="51">
        <v>613.66999999999996</v>
      </c>
      <c r="I12" s="53">
        <v>0</v>
      </c>
      <c r="J12" s="50">
        <v>8.9309999999999992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2">
        <v>3913</v>
      </c>
    </row>
    <row r="13" spans="1:24" ht="15" customHeight="1" x14ac:dyDescent="0.2">
      <c r="A13" s="2">
        <v>9</v>
      </c>
      <c r="B13" s="15" t="s">
        <v>39</v>
      </c>
      <c r="C13" s="9"/>
      <c r="D13" s="9"/>
      <c r="E13" s="9"/>
      <c r="F13" s="9"/>
      <c r="G13" s="50">
        <v>803</v>
      </c>
      <c r="H13" s="50">
        <v>196.33</v>
      </c>
      <c r="I13" s="53">
        <v>25.33</v>
      </c>
      <c r="J13" s="50">
        <v>3.1389999999999998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2">
        <v>314</v>
      </c>
    </row>
    <row r="14" spans="1:24" ht="15" customHeight="1" x14ac:dyDescent="0.2">
      <c r="A14" s="2">
        <v>10</v>
      </c>
      <c r="B14" s="13" t="s">
        <v>69</v>
      </c>
      <c r="C14" s="9"/>
      <c r="D14" s="9"/>
      <c r="E14" s="9"/>
      <c r="F14" s="9"/>
      <c r="G14" s="50">
        <v>2809</v>
      </c>
      <c r="H14" s="50">
        <v>349.67</v>
      </c>
      <c r="I14" s="53">
        <v>0</v>
      </c>
      <c r="J14" s="50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2">
        <v>28940</v>
      </c>
    </row>
    <row r="15" spans="1:24" ht="15" customHeight="1" x14ac:dyDescent="0.2">
      <c r="A15" s="2">
        <v>11</v>
      </c>
      <c r="B15" s="13" t="s">
        <v>57</v>
      </c>
      <c r="C15" s="9"/>
      <c r="D15" s="9"/>
      <c r="E15" s="9"/>
      <c r="F15" s="9"/>
      <c r="G15" s="50">
        <v>0</v>
      </c>
      <c r="H15" s="50">
        <v>515.33000000000004</v>
      </c>
      <c r="I15" s="53">
        <v>0</v>
      </c>
      <c r="J15" s="50">
        <v>37.89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2">
        <v>642</v>
      </c>
    </row>
    <row r="16" spans="1:24" ht="15" customHeight="1" x14ac:dyDescent="0.2">
      <c r="A16" s="2">
        <v>12</v>
      </c>
      <c r="B16" s="13" t="s">
        <v>58</v>
      </c>
      <c r="C16" s="9"/>
      <c r="D16" s="9"/>
      <c r="E16" s="9"/>
      <c r="F16" s="9"/>
      <c r="G16" s="50">
        <v>783.20300131282056</v>
      </c>
      <c r="H16" s="50">
        <v>222.61799412708504</v>
      </c>
      <c r="I16" s="53">
        <v>0</v>
      </c>
      <c r="J16" s="53">
        <v>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2">
        <v>2069</v>
      </c>
    </row>
    <row r="17" spans="1:24" ht="15" customHeight="1" x14ac:dyDescent="0.2">
      <c r="A17" s="2">
        <v>13</v>
      </c>
      <c r="B17" s="13" t="s">
        <v>64</v>
      </c>
      <c r="C17" s="9"/>
      <c r="D17" s="9"/>
      <c r="E17" s="9"/>
      <c r="F17" s="9"/>
      <c r="G17" s="50">
        <v>679.95300131282056</v>
      </c>
      <c r="H17" s="50">
        <v>268.49065883611337</v>
      </c>
      <c r="I17" s="53">
        <v>0</v>
      </c>
      <c r="J17" s="53">
        <v>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2">
        <v>79</v>
      </c>
    </row>
    <row r="18" spans="1:24" ht="15" customHeight="1" x14ac:dyDescent="0.2">
      <c r="A18" s="2">
        <v>14</v>
      </c>
      <c r="B18" s="13" t="s">
        <v>66</v>
      </c>
      <c r="C18" s="9"/>
      <c r="D18" s="9"/>
      <c r="E18" s="9"/>
      <c r="F18" s="9"/>
      <c r="G18" s="50">
        <v>1399</v>
      </c>
      <c r="H18" s="53">
        <v>0</v>
      </c>
      <c r="I18" s="53">
        <v>0</v>
      </c>
      <c r="J18" s="53"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2">
        <v>2996</v>
      </c>
    </row>
    <row r="19" spans="1:24" ht="15" customHeight="1" x14ac:dyDescent="0.2">
      <c r="A19" s="2">
        <v>15</v>
      </c>
      <c r="B19" s="13" t="s">
        <v>67</v>
      </c>
      <c r="C19" s="9"/>
      <c r="D19" s="9"/>
      <c r="E19" s="9"/>
      <c r="F19" s="9"/>
      <c r="G19" s="50">
        <v>1203.67</v>
      </c>
      <c r="H19" s="50">
        <v>427.33</v>
      </c>
      <c r="I19" s="53">
        <v>0</v>
      </c>
      <c r="J19" s="50">
        <v>15.67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2">
        <v>85284</v>
      </c>
    </row>
    <row r="20" spans="1:24" ht="15" customHeight="1" x14ac:dyDescent="0.2">
      <c r="A20" s="2">
        <v>16</v>
      </c>
      <c r="B20" s="13" t="s">
        <v>68</v>
      </c>
      <c r="C20" s="9"/>
      <c r="D20" s="9"/>
      <c r="E20" s="9"/>
      <c r="F20" s="9"/>
      <c r="G20" s="50">
        <v>1916.67</v>
      </c>
      <c r="H20" s="50">
        <v>1068.67</v>
      </c>
      <c r="I20" s="53">
        <v>0</v>
      </c>
      <c r="J20" s="50">
        <v>18.329999999999998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2">
        <v>111994</v>
      </c>
    </row>
    <row r="21" spans="1:24" ht="15" customHeight="1" x14ac:dyDescent="0.2">
      <c r="A21" s="2">
        <v>17</v>
      </c>
      <c r="B21" s="8" t="s">
        <v>74</v>
      </c>
      <c r="C21" s="9"/>
      <c r="D21" s="9"/>
      <c r="E21" s="9"/>
      <c r="F21" s="9"/>
      <c r="G21" s="50">
        <v>4737.33</v>
      </c>
      <c r="H21" s="53">
        <v>1802.67</v>
      </c>
      <c r="I21" s="53">
        <v>0</v>
      </c>
      <c r="J21" s="53">
        <v>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2">
        <v>5265</v>
      </c>
    </row>
    <row r="22" spans="1:24" x14ac:dyDescent="0.2">
      <c r="X22" s="24"/>
    </row>
    <row r="25" spans="1:24" x14ac:dyDescent="0.2">
      <c r="J25" s="10"/>
      <c r="X25" s="10"/>
    </row>
  </sheetData>
  <mergeCells count="2">
    <mergeCell ref="C3:F3"/>
    <mergeCell ref="G3:J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27"/>
  <sheetViews>
    <sheetView rightToLeft="1" workbookViewId="0">
      <selection activeCell="D14" sqref="D14"/>
    </sheetView>
  </sheetViews>
  <sheetFormatPr defaultRowHeight="12.75" x14ac:dyDescent="0.2"/>
  <cols>
    <col min="1" max="1" width="5.5703125" customWidth="1"/>
    <col min="2" max="2" width="27.42578125" customWidth="1"/>
    <col min="3" max="3" width="37.140625" customWidth="1"/>
    <col min="4" max="4" width="20.5703125" customWidth="1"/>
    <col min="5" max="5" width="17.7109375" customWidth="1"/>
    <col min="6" max="7" width="16.85546875" customWidth="1"/>
  </cols>
  <sheetData>
    <row r="1" spans="1:7" s="34" customFormat="1" ht="18" x14ac:dyDescent="0.25">
      <c r="A1" s="43" t="s">
        <v>1</v>
      </c>
      <c r="B1" s="43" t="s">
        <v>0</v>
      </c>
      <c r="C1" s="43" t="s">
        <v>27</v>
      </c>
      <c r="D1" s="44" t="s">
        <v>21</v>
      </c>
      <c r="E1" s="43" t="s">
        <v>23</v>
      </c>
      <c r="F1" s="43" t="s">
        <v>22</v>
      </c>
    </row>
    <row r="2" spans="1:7" s="6" customFormat="1" ht="20.100000000000001" customHeight="1" x14ac:dyDescent="0.2">
      <c r="A2" s="78">
        <v>1</v>
      </c>
      <c r="B2" s="77" t="s">
        <v>68</v>
      </c>
      <c r="C2" s="66" t="s">
        <v>70</v>
      </c>
      <c r="D2" s="72">
        <v>44621</v>
      </c>
      <c r="E2" s="45" t="s">
        <v>85</v>
      </c>
      <c r="F2" s="2">
        <v>469.77</v>
      </c>
      <c r="G2" s="25"/>
    </row>
    <row r="3" spans="1:7" s="6" customFormat="1" ht="20.100000000000001" customHeight="1" x14ac:dyDescent="0.2">
      <c r="A3" s="78"/>
      <c r="B3" s="77"/>
      <c r="C3" s="66"/>
      <c r="D3" s="73"/>
      <c r="E3" s="45" t="s">
        <v>77</v>
      </c>
      <c r="F3" s="13">
        <v>251</v>
      </c>
      <c r="G3" s="25"/>
    </row>
    <row r="4" spans="1:7" ht="20.100000000000001" customHeight="1" x14ac:dyDescent="0.2">
      <c r="A4" s="78"/>
      <c r="B4" s="77"/>
      <c r="C4" s="66"/>
      <c r="D4" s="46">
        <v>44621</v>
      </c>
      <c r="E4" s="13" t="s">
        <v>86</v>
      </c>
      <c r="F4" s="13">
        <v>267.29500000000002</v>
      </c>
    </row>
    <row r="5" spans="1:7" ht="24.95" customHeight="1" x14ac:dyDescent="0.2">
      <c r="A5" s="78"/>
      <c r="B5" s="77"/>
      <c r="C5" s="66"/>
      <c r="D5" s="46">
        <v>44743</v>
      </c>
      <c r="E5" s="13" t="s">
        <v>77</v>
      </c>
      <c r="F5" s="13">
        <v>399</v>
      </c>
    </row>
    <row r="6" spans="1:7" ht="24.95" customHeight="1" x14ac:dyDescent="0.2">
      <c r="A6" s="78"/>
      <c r="B6" s="80"/>
      <c r="C6" s="79"/>
      <c r="D6" s="46">
        <v>44866</v>
      </c>
      <c r="E6" s="13" t="s">
        <v>77</v>
      </c>
      <c r="F6" s="13">
        <v>256</v>
      </c>
    </row>
    <row r="7" spans="1:7" ht="24.95" customHeight="1" x14ac:dyDescent="0.2">
      <c r="A7" s="74">
        <v>2</v>
      </c>
      <c r="B7" s="77" t="s">
        <v>88</v>
      </c>
      <c r="C7" s="77" t="s">
        <v>89</v>
      </c>
      <c r="D7" s="55">
        <v>44621</v>
      </c>
      <c r="E7" s="13" t="s">
        <v>77</v>
      </c>
      <c r="F7" s="13">
        <v>265</v>
      </c>
    </row>
    <row r="8" spans="1:7" ht="24.95" customHeight="1" x14ac:dyDescent="0.2">
      <c r="A8" s="75"/>
      <c r="B8" s="77"/>
      <c r="C8" s="77"/>
      <c r="D8" s="56">
        <v>44743</v>
      </c>
      <c r="E8" s="8" t="s">
        <v>77</v>
      </c>
      <c r="F8" s="8">
        <v>450.5</v>
      </c>
    </row>
    <row r="9" spans="1:7" ht="24.95" customHeight="1" x14ac:dyDescent="0.2">
      <c r="A9" s="75"/>
      <c r="B9" s="77"/>
      <c r="C9" s="77"/>
      <c r="D9" s="56">
        <v>44866</v>
      </c>
      <c r="E9" s="13" t="s">
        <v>77</v>
      </c>
      <c r="F9" s="13">
        <v>447</v>
      </c>
    </row>
    <row r="10" spans="1:7" ht="24.95" customHeight="1" x14ac:dyDescent="0.2">
      <c r="A10" s="75"/>
      <c r="B10" s="77"/>
      <c r="C10" s="77"/>
      <c r="D10" s="56">
        <v>44866</v>
      </c>
      <c r="E10" s="13" t="s">
        <v>87</v>
      </c>
      <c r="F10" s="13">
        <v>5.97</v>
      </c>
    </row>
    <row r="11" spans="1:7" ht="24.95" customHeight="1" x14ac:dyDescent="0.2">
      <c r="A11" s="76"/>
      <c r="B11" s="77"/>
      <c r="C11" s="77"/>
      <c r="D11" s="55">
        <v>44866</v>
      </c>
      <c r="E11" s="13" t="s">
        <v>86</v>
      </c>
      <c r="F11" s="13">
        <v>252.858</v>
      </c>
    </row>
    <row r="12" spans="1:7" ht="24.95" customHeight="1" x14ac:dyDescent="0.2">
      <c r="A12" s="69">
        <v>3</v>
      </c>
      <c r="B12" s="66" t="s">
        <v>37</v>
      </c>
      <c r="C12" s="66" t="s">
        <v>89</v>
      </c>
      <c r="D12" s="54">
        <v>44562</v>
      </c>
      <c r="E12" s="8" t="s">
        <v>90</v>
      </c>
      <c r="F12" s="2">
        <v>604.46</v>
      </c>
    </row>
    <row r="13" spans="1:7" ht="24.95" customHeight="1" x14ac:dyDescent="0.2">
      <c r="A13" s="70"/>
      <c r="B13" s="66"/>
      <c r="C13" s="66"/>
      <c r="D13" s="57">
        <v>44743</v>
      </c>
      <c r="E13" s="8" t="s">
        <v>77</v>
      </c>
      <c r="F13" s="2">
        <v>596.5</v>
      </c>
    </row>
    <row r="14" spans="1:7" ht="20.100000000000001" customHeight="1" x14ac:dyDescent="0.2">
      <c r="A14" s="71"/>
      <c r="B14" s="66"/>
      <c r="C14" s="66"/>
      <c r="D14" s="57">
        <v>44866</v>
      </c>
      <c r="E14" s="8" t="s">
        <v>86</v>
      </c>
      <c r="F14" s="2">
        <v>262.36200000000002</v>
      </c>
    </row>
    <row r="15" spans="1:7" ht="20.100000000000001" customHeight="1" x14ac:dyDescent="0.2">
      <c r="A15" s="67">
        <v>4</v>
      </c>
      <c r="B15" s="66" t="s">
        <v>91</v>
      </c>
      <c r="C15" s="66" t="s">
        <v>89</v>
      </c>
      <c r="D15" s="58">
        <v>44866</v>
      </c>
      <c r="E15" s="47" t="s">
        <v>90</v>
      </c>
      <c r="F15" s="59">
        <v>517.47</v>
      </c>
    </row>
    <row r="16" spans="1:7" ht="20.100000000000001" customHeight="1" x14ac:dyDescent="0.2">
      <c r="A16" s="67"/>
      <c r="B16" s="66"/>
      <c r="C16" s="66"/>
      <c r="D16" s="58">
        <v>44866</v>
      </c>
      <c r="E16" s="8" t="s">
        <v>86</v>
      </c>
      <c r="F16" s="59">
        <v>320.25</v>
      </c>
    </row>
    <row r="17" spans="1:6" ht="24.95" customHeight="1" x14ac:dyDescent="0.2">
      <c r="A17" s="69">
        <v>5</v>
      </c>
      <c r="B17" s="66" t="s">
        <v>57</v>
      </c>
      <c r="C17" s="68" t="s">
        <v>94</v>
      </c>
      <c r="D17" s="58">
        <v>44621</v>
      </c>
      <c r="E17" s="8" t="s">
        <v>92</v>
      </c>
      <c r="F17" s="60">
        <v>44621</v>
      </c>
    </row>
    <row r="18" spans="1:6" ht="24.95" customHeight="1" x14ac:dyDescent="0.2">
      <c r="A18" s="70"/>
      <c r="B18" s="66"/>
      <c r="C18" s="68"/>
      <c r="D18" s="58">
        <v>44743</v>
      </c>
      <c r="E18" s="8" t="s">
        <v>84</v>
      </c>
      <c r="F18" s="60">
        <v>45.18</v>
      </c>
    </row>
    <row r="19" spans="1:6" ht="24.95" customHeight="1" x14ac:dyDescent="0.2">
      <c r="A19" s="70"/>
      <c r="B19" s="66"/>
      <c r="C19" s="68"/>
      <c r="D19" s="58">
        <v>44743</v>
      </c>
      <c r="E19" s="8" t="s">
        <v>83</v>
      </c>
      <c r="F19" s="60">
        <v>2.4900000000000002</v>
      </c>
    </row>
    <row r="20" spans="1:6" ht="24.95" customHeight="1" x14ac:dyDescent="0.2">
      <c r="A20" s="70"/>
      <c r="B20" s="66"/>
      <c r="C20" s="68"/>
      <c r="D20" s="58">
        <v>44866</v>
      </c>
      <c r="E20" s="8" t="s">
        <v>93</v>
      </c>
      <c r="F20" s="60">
        <v>0.42699999999999999</v>
      </c>
    </row>
    <row r="21" spans="1:6" ht="20.100000000000001" customHeight="1" x14ac:dyDescent="0.2">
      <c r="A21" s="71"/>
      <c r="B21" s="66"/>
      <c r="C21" s="68"/>
      <c r="D21" s="58">
        <v>44866</v>
      </c>
      <c r="E21" s="13" t="s">
        <v>87</v>
      </c>
      <c r="F21" s="60">
        <v>77.5</v>
      </c>
    </row>
    <row r="22" spans="1:6" ht="9.9499999999999993" customHeight="1" x14ac:dyDescent="0.2"/>
    <row r="23" spans="1:6" ht="5.0999999999999996" customHeight="1" x14ac:dyDescent="0.2"/>
    <row r="24" spans="1:6" ht="21" customHeight="1" x14ac:dyDescent="0.2"/>
    <row r="25" spans="1:6" ht="21" customHeight="1" x14ac:dyDescent="0.2"/>
    <row r="26" spans="1:6" ht="21" customHeight="1" x14ac:dyDescent="0.2"/>
    <row r="27" spans="1:6" ht="24.95" customHeight="1" x14ac:dyDescent="0.2"/>
  </sheetData>
  <mergeCells count="16">
    <mergeCell ref="D2:D3"/>
    <mergeCell ref="A7:A11"/>
    <mergeCell ref="B7:B11"/>
    <mergeCell ref="C7:C11"/>
    <mergeCell ref="B12:B14"/>
    <mergeCell ref="C12:C14"/>
    <mergeCell ref="A12:A14"/>
    <mergeCell ref="A2:A6"/>
    <mergeCell ref="C2:C6"/>
    <mergeCell ref="B2:B6"/>
    <mergeCell ref="B15:B16"/>
    <mergeCell ref="C15:C16"/>
    <mergeCell ref="A15:A16"/>
    <mergeCell ref="B17:B21"/>
    <mergeCell ref="C17:C21"/>
    <mergeCell ref="A17:A21"/>
  </mergeCells>
  <phoneticPr fontId="2" type="noConversion"/>
  <dataValidations count="1">
    <dataValidation allowBlank="1" showInputMessage="1" sqref="C17" xr:uid="{4F3435E7-D4B8-4758-98EE-045CB02C9224}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K24"/>
  <sheetViews>
    <sheetView rightToLeft="1" workbookViewId="0">
      <selection activeCell="F31" sqref="F31"/>
    </sheetView>
  </sheetViews>
  <sheetFormatPr defaultRowHeight="12.75" x14ac:dyDescent="0.2"/>
  <cols>
    <col min="2" max="3" width="18" customWidth="1"/>
    <col min="4" max="4" width="10.28515625" bestFit="1" customWidth="1"/>
    <col min="5" max="5" width="13.28515625" customWidth="1"/>
    <col min="6" max="6" width="10.7109375" customWidth="1"/>
    <col min="7" max="7" width="11.42578125" customWidth="1"/>
    <col min="8" max="8" width="11.140625" customWidth="1"/>
    <col min="9" max="9" width="16.28515625" customWidth="1"/>
    <col min="10" max="10" width="17.5703125" customWidth="1"/>
    <col min="11" max="11" width="21.5703125" customWidth="1"/>
    <col min="16" max="16" width="16.85546875" bestFit="1" customWidth="1"/>
  </cols>
  <sheetData>
    <row r="2" spans="1:11" s="6" customFormat="1" x14ac:dyDescent="0.2">
      <c r="A2" s="81" t="s">
        <v>12</v>
      </c>
      <c r="B2" s="81" t="s">
        <v>0</v>
      </c>
      <c r="C2" s="81" t="s">
        <v>28</v>
      </c>
      <c r="D2" s="81" t="s">
        <v>13</v>
      </c>
      <c r="E2" s="81"/>
      <c r="F2" s="81" t="s">
        <v>14</v>
      </c>
      <c r="G2" s="81"/>
      <c r="H2" s="81" t="s">
        <v>15</v>
      </c>
      <c r="I2" s="81"/>
      <c r="J2" s="81" t="s">
        <v>25</v>
      </c>
      <c r="K2" s="81" t="s">
        <v>8</v>
      </c>
    </row>
    <row r="3" spans="1:11" s="6" customFormat="1" ht="25.5" x14ac:dyDescent="0.2">
      <c r="A3" s="81"/>
      <c r="B3" s="81"/>
      <c r="C3" s="81"/>
      <c r="D3" s="23" t="s">
        <v>24</v>
      </c>
      <c r="E3" s="23" t="s">
        <v>16</v>
      </c>
      <c r="F3" s="23" t="s">
        <v>24</v>
      </c>
      <c r="G3" s="23" t="s">
        <v>16</v>
      </c>
      <c r="H3" s="23" t="s">
        <v>24</v>
      </c>
      <c r="I3" s="23" t="s">
        <v>16</v>
      </c>
      <c r="J3" s="81"/>
      <c r="K3" s="81"/>
    </row>
    <row r="4" spans="1:11" ht="14.25" x14ac:dyDescent="0.2">
      <c r="A4" s="5">
        <v>1</v>
      </c>
      <c r="B4" s="15" t="s">
        <v>31</v>
      </c>
      <c r="C4" s="62">
        <v>43657</v>
      </c>
      <c r="D4" s="26"/>
      <c r="E4" s="37"/>
      <c r="F4" s="38"/>
      <c r="G4" s="38"/>
      <c r="H4" s="38"/>
      <c r="I4" s="39"/>
      <c r="J4" s="40"/>
      <c r="K4" s="21"/>
    </row>
    <row r="5" spans="1:11" x14ac:dyDescent="0.2">
      <c r="A5" s="5">
        <v>2</v>
      </c>
      <c r="B5" s="15" t="s">
        <v>32</v>
      </c>
      <c r="C5" s="62">
        <v>16534</v>
      </c>
      <c r="D5" s="26"/>
      <c r="F5" s="38"/>
      <c r="G5" s="38"/>
      <c r="H5" s="38"/>
      <c r="I5" s="41"/>
      <c r="J5" s="40"/>
      <c r="K5" s="20"/>
    </row>
    <row r="6" spans="1:11" x14ac:dyDescent="0.2">
      <c r="A6" s="5">
        <v>3</v>
      </c>
      <c r="B6" s="15" t="s">
        <v>33</v>
      </c>
      <c r="C6" s="62">
        <v>203698</v>
      </c>
      <c r="D6" s="26"/>
      <c r="E6" s="37"/>
      <c r="F6" s="38"/>
      <c r="G6" s="38"/>
      <c r="H6" s="38"/>
      <c r="I6" s="37">
        <v>16340.66</v>
      </c>
      <c r="J6" s="40">
        <v>16340.66</v>
      </c>
      <c r="K6" s="20"/>
    </row>
    <row r="7" spans="1:11" x14ac:dyDescent="0.2">
      <c r="A7" s="5">
        <v>4</v>
      </c>
      <c r="B7" s="15" t="s">
        <v>79</v>
      </c>
      <c r="C7" s="16"/>
      <c r="D7" s="26"/>
      <c r="E7" s="39"/>
      <c r="F7" s="38"/>
      <c r="G7" s="38"/>
      <c r="H7" s="38"/>
      <c r="I7" s="39"/>
      <c r="J7" s="40"/>
      <c r="K7" s="20"/>
    </row>
    <row r="8" spans="1:11" x14ac:dyDescent="0.2">
      <c r="A8" s="5">
        <v>5</v>
      </c>
      <c r="B8" s="15" t="s">
        <v>34</v>
      </c>
      <c r="C8" s="62">
        <v>14472</v>
      </c>
      <c r="D8" s="26"/>
      <c r="E8" s="37">
        <v>39.29</v>
      </c>
      <c r="F8" s="40"/>
      <c r="G8" s="40"/>
      <c r="H8" s="40"/>
      <c r="I8" s="39">
        <v>7406.92</v>
      </c>
      <c r="J8" s="40">
        <v>7446.11</v>
      </c>
      <c r="K8" s="20"/>
    </row>
    <row r="9" spans="1:11" x14ac:dyDescent="0.2">
      <c r="A9" s="5">
        <v>6</v>
      </c>
      <c r="B9" s="15" t="s">
        <v>35</v>
      </c>
      <c r="C9" s="16">
        <v>93</v>
      </c>
      <c r="D9" s="26"/>
      <c r="E9" s="39"/>
      <c r="F9" s="38"/>
      <c r="G9" s="38"/>
      <c r="H9" s="38"/>
      <c r="I9" s="39">
        <v>4.07</v>
      </c>
      <c r="J9" s="40">
        <v>4.07</v>
      </c>
      <c r="K9" s="20"/>
    </row>
    <row r="10" spans="1:11" x14ac:dyDescent="0.2">
      <c r="A10" s="5">
        <v>7</v>
      </c>
      <c r="B10" s="15" t="s">
        <v>36</v>
      </c>
      <c r="C10" s="62">
        <v>25015</v>
      </c>
      <c r="D10" s="26"/>
      <c r="E10" s="39">
        <v>8470.2999999999993</v>
      </c>
      <c r="F10" s="38"/>
      <c r="G10" s="38"/>
      <c r="H10" s="38"/>
      <c r="I10" s="39">
        <v>4096.16</v>
      </c>
      <c r="J10" s="40">
        <v>12566.46</v>
      </c>
      <c r="K10" s="20"/>
    </row>
    <row r="11" spans="1:11" x14ac:dyDescent="0.2">
      <c r="A11" s="5">
        <v>8</v>
      </c>
      <c r="B11" s="15" t="s">
        <v>37</v>
      </c>
      <c r="C11" s="62">
        <v>4174</v>
      </c>
      <c r="D11" s="26"/>
      <c r="E11" s="50">
        <v>4411.71</v>
      </c>
      <c r="F11" s="38"/>
      <c r="G11" s="38"/>
      <c r="H11" s="38"/>
      <c r="I11" s="39">
        <v>535.59</v>
      </c>
      <c r="J11" s="40">
        <v>4947.29</v>
      </c>
      <c r="K11" s="20"/>
    </row>
    <row r="12" spans="1:11" x14ac:dyDescent="0.2">
      <c r="A12" s="5">
        <v>9</v>
      </c>
      <c r="B12" s="15" t="s">
        <v>38</v>
      </c>
      <c r="C12" s="62">
        <v>3800</v>
      </c>
      <c r="D12" s="26"/>
      <c r="E12" s="42"/>
      <c r="F12" s="38"/>
      <c r="G12" s="38"/>
      <c r="H12" s="38"/>
      <c r="I12" s="42">
        <v>190.16</v>
      </c>
      <c r="J12" s="40">
        <v>190.16</v>
      </c>
      <c r="K12" s="20"/>
    </row>
    <row r="13" spans="1:11" x14ac:dyDescent="0.2">
      <c r="A13" s="5">
        <v>10</v>
      </c>
      <c r="B13" s="15" t="s">
        <v>39</v>
      </c>
      <c r="C13" s="16">
        <v>335</v>
      </c>
      <c r="D13" s="26"/>
      <c r="E13" s="37"/>
      <c r="F13" s="38"/>
      <c r="G13" s="38"/>
      <c r="H13" s="38"/>
      <c r="I13" s="42">
        <v>138.80000000000001</v>
      </c>
      <c r="J13" s="40">
        <v>138.80000000000001</v>
      </c>
      <c r="K13" s="20"/>
    </row>
    <row r="14" spans="1:11" x14ac:dyDescent="0.2">
      <c r="A14" s="5">
        <v>11</v>
      </c>
      <c r="B14" s="13" t="s">
        <v>69</v>
      </c>
      <c r="C14" s="62">
        <v>31588</v>
      </c>
      <c r="D14" s="26"/>
      <c r="E14" s="39"/>
      <c r="F14" s="38"/>
      <c r="G14" s="38"/>
      <c r="H14" s="38"/>
      <c r="I14" s="37">
        <v>3858.94</v>
      </c>
      <c r="J14" s="40">
        <v>3858.94</v>
      </c>
      <c r="K14" s="20"/>
    </row>
    <row r="15" spans="1:11" x14ac:dyDescent="0.2">
      <c r="A15" s="5">
        <v>12</v>
      </c>
      <c r="B15" s="13" t="s">
        <v>57</v>
      </c>
      <c r="C15" s="16">
        <v>175</v>
      </c>
      <c r="D15" s="26"/>
      <c r="E15" s="37">
        <v>280.89999999999998</v>
      </c>
      <c r="F15" s="38"/>
      <c r="G15" s="38"/>
      <c r="H15" s="38"/>
      <c r="I15" s="42">
        <v>31.42</v>
      </c>
      <c r="J15" s="40">
        <v>280.89999999999998</v>
      </c>
      <c r="K15" s="20"/>
    </row>
    <row r="16" spans="1:11" x14ac:dyDescent="0.2">
      <c r="A16" s="5">
        <v>13</v>
      </c>
      <c r="B16" s="13" t="s">
        <v>58</v>
      </c>
      <c r="C16" s="62">
        <v>1940</v>
      </c>
      <c r="D16" s="26"/>
      <c r="E16" s="39">
        <v>677.7</v>
      </c>
      <c r="F16" s="38"/>
      <c r="G16" s="38"/>
      <c r="H16" s="38"/>
      <c r="I16" s="42">
        <v>1111.23</v>
      </c>
      <c r="J16" s="40">
        <v>1788.93</v>
      </c>
      <c r="K16" s="20"/>
    </row>
    <row r="17" spans="1:11" x14ac:dyDescent="0.2">
      <c r="A17" s="5">
        <v>14</v>
      </c>
      <c r="B17" s="13" t="s">
        <v>64</v>
      </c>
      <c r="C17" s="16">
        <v>90</v>
      </c>
      <c r="D17" s="26"/>
      <c r="E17" s="37"/>
      <c r="F17" s="38"/>
      <c r="G17" s="38"/>
      <c r="H17" s="38"/>
      <c r="I17" s="39">
        <v>10.64</v>
      </c>
      <c r="J17" s="40">
        <v>10.64</v>
      </c>
      <c r="K17" s="20"/>
    </row>
    <row r="18" spans="1:11" x14ac:dyDescent="0.2">
      <c r="A18" s="5">
        <v>15</v>
      </c>
      <c r="B18" s="13" t="s">
        <v>66</v>
      </c>
      <c r="C18" s="62">
        <v>3472</v>
      </c>
      <c r="D18" s="26"/>
      <c r="E18" s="37"/>
      <c r="F18" s="38"/>
      <c r="G18" s="38"/>
      <c r="H18" s="38"/>
      <c r="I18" s="37"/>
      <c r="J18" s="40"/>
      <c r="K18" s="20"/>
    </row>
    <row r="19" spans="1:11" x14ac:dyDescent="0.2">
      <c r="A19" s="5">
        <v>16</v>
      </c>
      <c r="B19" s="13" t="s">
        <v>67</v>
      </c>
      <c r="C19" s="62">
        <v>123410</v>
      </c>
      <c r="D19" s="26"/>
      <c r="E19" s="37"/>
      <c r="F19" s="38"/>
      <c r="G19" s="38"/>
      <c r="H19" s="38"/>
      <c r="I19" s="42"/>
      <c r="J19" s="40"/>
      <c r="K19" s="20"/>
    </row>
    <row r="20" spans="1:11" x14ac:dyDescent="0.2">
      <c r="A20" s="5">
        <v>17</v>
      </c>
      <c r="B20" s="13" t="s">
        <v>68</v>
      </c>
      <c r="C20" s="14">
        <v>101882</v>
      </c>
      <c r="D20" s="14"/>
      <c r="E20" s="37"/>
      <c r="F20" s="37"/>
      <c r="G20" s="37"/>
      <c r="H20" s="37"/>
      <c r="I20" s="37"/>
      <c r="J20" s="40"/>
      <c r="K20" s="2"/>
    </row>
    <row r="21" spans="1:11" x14ac:dyDescent="0.2">
      <c r="A21" s="5">
        <v>18</v>
      </c>
      <c r="B21" s="8" t="s">
        <v>74</v>
      </c>
      <c r="C21" s="14">
        <v>7002</v>
      </c>
      <c r="D21" s="2"/>
      <c r="E21" s="37"/>
      <c r="F21" s="37"/>
      <c r="G21" s="37"/>
      <c r="H21" s="37"/>
      <c r="I21" s="42">
        <v>1095.48</v>
      </c>
      <c r="J21" s="40">
        <v>1095.48</v>
      </c>
      <c r="K21" s="2"/>
    </row>
    <row r="22" spans="1:11" x14ac:dyDescent="0.2">
      <c r="A22" s="5">
        <v>19</v>
      </c>
      <c r="B22" s="13" t="s">
        <v>95</v>
      </c>
      <c r="C22" s="14">
        <v>43567</v>
      </c>
      <c r="D22" s="2"/>
      <c r="E22" s="39">
        <v>63238.75</v>
      </c>
      <c r="F22" s="32"/>
      <c r="G22" s="61"/>
      <c r="H22" s="32"/>
      <c r="I22" s="61">
        <v>33815.99</v>
      </c>
      <c r="J22" s="32">
        <v>97054.75</v>
      </c>
      <c r="K22" s="2"/>
    </row>
    <row r="23" spans="1:11" x14ac:dyDescent="0.2">
      <c r="J23" s="36">
        <f>SUM(J6:J22)</f>
        <v>145723.19</v>
      </c>
    </row>
    <row r="24" spans="1:11" x14ac:dyDescent="0.2">
      <c r="I24" s="27"/>
    </row>
  </sheetData>
  <sortState xmlns:xlrd2="http://schemas.microsoft.com/office/spreadsheetml/2017/richdata2" ref="M6:Q29">
    <sortCondition ref="P6:P29"/>
  </sortState>
  <mergeCells count="8">
    <mergeCell ref="H2:I2"/>
    <mergeCell ref="J2:J3"/>
    <mergeCell ref="K2:K3"/>
    <mergeCell ref="A2:A3"/>
    <mergeCell ref="B2:B3"/>
    <mergeCell ref="C2:C3"/>
    <mergeCell ref="D2:E2"/>
    <mergeCell ref="F2:G2"/>
  </mergeCells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813B9D50A1779643B4F0CF36BA9BCCF6" ma:contentTypeVersion="7" ma:contentTypeDescription="צור מסמך חדש." ma:contentTypeScope="" ma:versionID="38d4bd7989cb948d160c03a5dde49143">
  <xsd:schema xmlns:xsd="http://www.w3.org/2001/XMLSchema" xmlns:xs="http://www.w3.org/2001/XMLSchema" xmlns:p="http://schemas.microsoft.com/office/2006/metadata/properties" xmlns:ns3="6bc3adb3-b0f1-4acb-b263-ebb4f0df9c39" targetNamespace="http://schemas.microsoft.com/office/2006/metadata/properties" ma:root="true" ma:fieldsID="7e23328bb3774d20705edd529fe49a5a" ns3:_="">
    <xsd:import namespace="6bc3adb3-b0f1-4acb-b263-ebb4f0df9c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3adb3-b0f1-4acb-b263-ebb4f0df9c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536BE0-CB2E-4493-A6FF-1F02A1C42DE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6bc3adb3-b0f1-4acb-b263-ebb4f0df9c39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7D552BE-5A51-43FE-B1A3-5F9523FBC1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28EC18-7110-4A9D-99A9-EDF7D4A8E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c3adb3-b0f1-4acb-b263-ebb4f0df9c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4</vt:i4>
      </vt:variant>
      <vt:variant>
        <vt:lpstr>טווחים בעלי שם</vt:lpstr>
      </vt:variant>
      <vt:variant>
        <vt:i4>1</vt:i4>
      </vt:variant>
    </vt:vector>
  </HeadingPairs>
  <TitlesOfParts>
    <vt:vector size="5" baseType="lpstr">
      <vt:lpstr>דיווח דיגומים</vt:lpstr>
      <vt:lpstr>דיווח חריגים</vt:lpstr>
      <vt:lpstr>תוצאות דיגום אסורים</vt:lpstr>
      <vt:lpstr>דיווח כספי שנתי</vt:lpstr>
      <vt:lpstr>'דיווח דיגומים'!WPrint_Area_W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dannyg</dc:creator>
  <cp:lastModifiedBy>Barak ben haron</cp:lastModifiedBy>
  <cp:lastPrinted>2022-04-28T07:31:04Z</cp:lastPrinted>
  <dcterms:created xsi:type="dcterms:W3CDTF">2011-11-17T04:01:22Z</dcterms:created>
  <dcterms:modified xsi:type="dcterms:W3CDTF">2024-01-21T11:28:44Z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0x010100813B9D50A1779643B4F0CF36BA9BCCF6</vt:lpwstr>
  </property>
</Properties>
</file>